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700" windowHeight="5100" activeTab="0"/>
  </bookViews>
  <sheets>
    <sheet name="Sayfa1" sheetId="1" r:id="rId1"/>
    <sheet name="Sayfa2" sheetId="2" r:id="rId2"/>
    <sheet name="Sayfa3" sheetId="3" r:id="rId3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<sst xmlns="http://schemas.openxmlformats.org/spreadsheetml/2006/main" count="31" uniqueCount="23">
  <si>
    <t>BURSA TİC. ve SAN. ODASI OSB</t>
  </si>
  <si>
    <t>ESKİŞEHİR SANAYİ ODASI OSB</t>
  </si>
  <si>
    <t>GAZİANTEP OSB</t>
  </si>
  <si>
    <t>ASO 1. OSB</t>
  </si>
  <si>
    <t>BURSA İNEGÖL OSB</t>
  </si>
  <si>
    <t>KONYA OSB</t>
  </si>
  <si>
    <t>ÇORUM OSB</t>
  </si>
  <si>
    <t>Sermaye</t>
  </si>
  <si>
    <t>DEPO (**)</t>
  </si>
  <si>
    <t>OSB DOĞAL GAZ A.Ş. KURUCULARI SERMEYE DAĞILIMI (*)</t>
  </si>
  <si>
    <t>(*) Sermaye dağılımı yıllık doğal gaz tüketim miktarının BİNDE 1’i baz alınarak hesaplanmış ve sıralama sermeye büyüklüğüne göre yapılmıştır.</t>
  </si>
  <si>
    <t>SIRA NO</t>
  </si>
  <si>
    <t>OSB' NİN UNVANI</t>
  </si>
  <si>
    <t>TAAHHÜT EDİEN SERMAYE(TL)</t>
  </si>
  <si>
    <t>ÖDEME</t>
  </si>
  <si>
    <t>İLK 3 AYDA %25</t>
  </si>
  <si>
    <t>İHTİYACA GÖRE İLERİ TARİHLERDE</t>
  </si>
  <si>
    <t>TOPLAM
%</t>
  </si>
  <si>
    <t>SERMAYE
%</t>
  </si>
  <si>
    <t>TOPLAM</t>
  </si>
  <si>
    <t xml:space="preserve">DEPO </t>
  </si>
  <si>
    <t>GENEL TOPLAM</t>
  </si>
  <si>
    <t xml:space="preserve"> (**) DEPO adı altında iki OSB adına taahhüt edilen 2.345.000,- TL. ‘lik sermaye, şirkete daha sonra ortak olmak isteyen OSB’lere
 hisse devri yapılarak ortak olmaları sağlanacaktır.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</si>
</sst>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#,##0.00\ &quot;YTL&quot;;[Red]#,##0.00\ &quot;YTL&quot;"/>
    <numFmt numFmtId="169" formatCode="#,##0\ &quot;YTL&quot;;[Red]#,##0\ &quot;YTL&quot;"/>
    <numFmt numFmtId="170" formatCode="#,##0\ _Y_T_L;[Red]#,##0\ _Y_T_L"/>
    <numFmt numFmtId="171" formatCode="0.0000%"/>
    <numFmt numFmtId="172" formatCode="#,##0.00;[Red]#,##0.00"/>
    <numFmt numFmtId="173" formatCode="#,##0.00\ _Y_T_L;[Red]#,##0.00\ _Y_T_L"/>
    <numFmt numFmtId="174" formatCode="0;[Red]0"/>
    <numFmt numFmtId="175" formatCode="[$-41F]dd\ mmmm\ yyyy\ dddd"/>
    <numFmt numFmtId="176" formatCode="hh:mm:ss"/>
    <numFmt numFmtId="177" formatCode="0.000"/>
    <numFmt numFmtId="178" formatCode="0.0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0" fontId="39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0" fontId="39" fillId="0" borderId="0" xfId="0" applyNumberFormat="1" applyFont="1" applyAlignment="1">
      <alignment/>
    </xf>
    <xf numFmtId="0" fontId="40" fillId="0" borderId="10" xfId="0" applyFont="1" applyBorder="1" applyAlignment="1">
      <alignment wrapText="1"/>
    </xf>
    <xf numFmtId="170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170" fontId="41" fillId="0" borderId="11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10" fontId="40" fillId="0" borderId="10" xfId="0" applyNumberFormat="1" applyFont="1" applyBorder="1" applyAlignment="1">
      <alignment/>
    </xf>
    <xf numFmtId="10" fontId="40" fillId="0" borderId="12" xfId="0" applyNumberFormat="1" applyFont="1" applyBorder="1" applyAlignment="1">
      <alignment/>
    </xf>
    <xf numFmtId="0" fontId="41" fillId="33" borderId="10" xfId="0" applyFont="1" applyFill="1" applyBorder="1" applyAlignment="1">
      <alignment wrapText="1"/>
    </xf>
    <xf numFmtId="170" fontId="41" fillId="33" borderId="10" xfId="0" applyNumberFormat="1" applyFont="1" applyFill="1" applyBorder="1" applyAlignment="1">
      <alignment horizontal="right" wrapText="1"/>
    </xf>
    <xf numFmtId="170" fontId="41" fillId="0" borderId="10" xfId="0" applyNumberFormat="1" applyFont="1" applyFill="1" applyBorder="1" applyAlignment="1">
      <alignment horizontal="right" wrapText="1"/>
    </xf>
    <xf numFmtId="10" fontId="41" fillId="0" borderId="12" xfId="0" applyNumberFormat="1" applyFont="1" applyBorder="1" applyAlignment="1">
      <alignment horizontal="center" wrapText="1"/>
    </xf>
    <xf numFmtId="10" fontId="41" fillId="0" borderId="12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70" fontId="41" fillId="0" borderId="10" xfId="0" applyNumberFormat="1" applyFont="1" applyBorder="1" applyAlignment="1">
      <alignment horizontal="center" wrapText="1"/>
    </xf>
    <xf numFmtId="10" fontId="41" fillId="0" borderId="10" xfId="0" applyNumberFormat="1" applyFont="1" applyBorder="1" applyAlignment="1">
      <alignment horizontal="center" wrapText="1"/>
    </xf>
    <xf numFmtId="10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3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center" vertical="center" wrapText="1"/>
    </xf>
    <xf numFmtId="170" fontId="40" fillId="0" borderId="10" xfId="0" applyNumberFormat="1" applyFont="1" applyBorder="1" applyAlignment="1">
      <alignment horizontal="center"/>
    </xf>
    <xf numFmtId="170" fontId="40" fillId="0" borderId="12" xfId="0" applyNumberFormat="1" applyFont="1" applyBorder="1" applyAlignment="1">
      <alignment horizontal="center"/>
    </xf>
    <xf numFmtId="170" fontId="40" fillId="0" borderId="11" xfId="0" applyNumberFormat="1" applyFont="1" applyBorder="1" applyAlignment="1">
      <alignment horizontal="center"/>
    </xf>
    <xf numFmtId="170" fontId="40" fillId="0" borderId="17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22" xfId="0" applyFont="1" applyBorder="1" applyAlignment="1">
      <alignment horizontal="right" vertical="center"/>
    </xf>
    <xf numFmtId="0" fontId="41" fillId="0" borderId="23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174" fontId="41" fillId="0" borderId="21" xfId="60" applyNumberFormat="1" applyFont="1" applyBorder="1" applyAlignment="1">
      <alignment horizontal="center" vertical="center"/>
    </xf>
    <xf numFmtId="174" fontId="0" fillId="0" borderId="0" xfId="60" applyNumberFormat="1" applyFont="1" applyAlignment="1">
      <alignment horizontal="center" vertical="center"/>
    </xf>
    <xf numFmtId="174" fontId="41" fillId="0" borderId="26" xfId="60" applyNumberFormat="1" applyFont="1" applyBorder="1" applyAlignment="1">
      <alignment horizontal="center" vertical="center"/>
    </xf>
    <xf numFmtId="174" fontId="41" fillId="0" borderId="27" xfId="60" applyNumberFormat="1" applyFont="1" applyBorder="1" applyAlignment="1">
      <alignment horizontal="center" vertical="center"/>
    </xf>
    <xf numFmtId="174" fontId="41" fillId="0" borderId="10" xfId="6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selection activeCell="L8" sqref="L8"/>
    </sheetView>
  </sheetViews>
  <sheetFormatPr defaultColWidth="9.140625" defaultRowHeight="15"/>
  <cols>
    <col min="1" max="1" width="9.28125" style="44" customWidth="1"/>
    <col min="2" max="2" width="30.7109375" style="1" customWidth="1"/>
    <col min="3" max="3" width="11.57421875" style="1" customWidth="1"/>
    <col min="4" max="4" width="21.140625" style="2" customWidth="1"/>
    <col min="5" max="5" width="15.421875" style="2" customWidth="1"/>
    <col min="6" max="6" width="15.00390625" style="1" customWidth="1"/>
    <col min="7" max="7" width="11.8515625" style="5" customWidth="1"/>
    <col min="8" max="8" width="11.7109375" style="5" customWidth="1"/>
    <col min="9" max="13" width="9.140625" style="1" customWidth="1"/>
  </cols>
  <sheetData>
    <row r="1" spans="1:8" ht="55.5" customHeight="1">
      <c r="A1" s="33" t="s">
        <v>9</v>
      </c>
      <c r="B1" s="34"/>
      <c r="C1" s="34"/>
      <c r="D1" s="34"/>
      <c r="E1" s="34"/>
      <c r="F1" s="34"/>
      <c r="G1" s="34"/>
      <c r="H1" s="35"/>
    </row>
    <row r="2" spans="1:8" ht="15.75" customHeight="1">
      <c r="A2" s="36" t="s">
        <v>10</v>
      </c>
      <c r="B2" s="37"/>
      <c r="C2" s="37"/>
      <c r="D2" s="37"/>
      <c r="E2" s="37"/>
      <c r="F2" s="37"/>
      <c r="G2" s="37"/>
      <c r="H2" s="38"/>
    </row>
    <row r="3" spans="1:8" ht="21.75" customHeight="1">
      <c r="A3" s="43" t="s">
        <v>11</v>
      </c>
      <c r="B3" s="20" t="s">
        <v>12</v>
      </c>
      <c r="C3" s="20"/>
      <c r="D3" s="21" t="s">
        <v>13</v>
      </c>
      <c r="E3" s="20" t="s">
        <v>14</v>
      </c>
      <c r="F3" s="20"/>
      <c r="G3" s="22" t="s">
        <v>18</v>
      </c>
      <c r="H3" s="18" t="s">
        <v>17</v>
      </c>
    </row>
    <row r="4" spans="1:8" ht="49.5" customHeight="1">
      <c r="A4" s="43"/>
      <c r="B4" s="20"/>
      <c r="C4" s="20"/>
      <c r="D4" s="21"/>
      <c r="E4" s="11" t="s">
        <v>15</v>
      </c>
      <c r="F4" s="11" t="s">
        <v>16</v>
      </c>
      <c r="G4" s="23"/>
      <c r="H4" s="19"/>
    </row>
    <row r="5" spans="1:8" ht="15" customHeight="1">
      <c r="A5" s="45">
        <v>1</v>
      </c>
      <c r="B5" s="24" t="s">
        <v>0</v>
      </c>
      <c r="C5" s="6" t="s">
        <v>7</v>
      </c>
      <c r="D5" s="7">
        <v>1100000</v>
      </c>
      <c r="E5" s="7">
        <f>D5*25/100</f>
        <v>275000</v>
      </c>
      <c r="F5" s="7">
        <f aca="true" t="shared" si="0" ref="F5:F13">D5-E5</f>
        <v>825000</v>
      </c>
      <c r="G5" s="13">
        <f>D5/D14</f>
        <v>0.6646525679758308</v>
      </c>
      <c r="H5" s="14">
        <f>D5/D16</f>
        <v>0.275</v>
      </c>
    </row>
    <row r="6" spans="1:8" ht="15" customHeight="1">
      <c r="A6" s="46"/>
      <c r="B6" s="24"/>
      <c r="C6" s="15" t="s">
        <v>8</v>
      </c>
      <c r="D6" s="16">
        <v>1160000</v>
      </c>
      <c r="E6" s="17"/>
      <c r="F6" s="16">
        <f t="shared" si="0"/>
        <v>1160000</v>
      </c>
      <c r="G6" s="13"/>
      <c r="H6" s="14">
        <f>D6/D16</f>
        <v>0.29</v>
      </c>
    </row>
    <row r="7" spans="1:8" ht="29.25" customHeight="1">
      <c r="A7" s="47">
        <v>2</v>
      </c>
      <c r="B7" s="8" t="s">
        <v>1</v>
      </c>
      <c r="C7" s="6" t="s">
        <v>7</v>
      </c>
      <c r="D7" s="7">
        <v>230000</v>
      </c>
      <c r="E7" s="7">
        <f>D7*25/100</f>
        <v>57500</v>
      </c>
      <c r="F7" s="7">
        <f t="shared" si="0"/>
        <v>172500</v>
      </c>
      <c r="G7" s="13">
        <f>D7/D14</f>
        <v>0.13897280966767372</v>
      </c>
      <c r="H7" s="14">
        <f>D7/D16</f>
        <v>0.0575</v>
      </c>
    </row>
    <row r="8" spans="1:8" ht="24.75" customHeight="1">
      <c r="A8" s="47">
        <v>3</v>
      </c>
      <c r="B8" s="8" t="s">
        <v>2</v>
      </c>
      <c r="C8" s="6" t="s">
        <v>7</v>
      </c>
      <c r="D8" s="7">
        <v>100000</v>
      </c>
      <c r="E8" s="7">
        <f>D8*25/100</f>
        <v>25000</v>
      </c>
      <c r="F8" s="7">
        <f t="shared" si="0"/>
        <v>75000</v>
      </c>
      <c r="G8" s="13">
        <f>D8/D14</f>
        <v>0.06042296072507553</v>
      </c>
      <c r="H8" s="14">
        <f>D8/D16</f>
        <v>0.025</v>
      </c>
    </row>
    <row r="9" spans="1:8" ht="15" customHeight="1">
      <c r="A9" s="45">
        <v>4</v>
      </c>
      <c r="B9" s="24" t="s">
        <v>3</v>
      </c>
      <c r="C9" s="6" t="s">
        <v>7</v>
      </c>
      <c r="D9" s="7">
        <v>100000</v>
      </c>
      <c r="E9" s="7">
        <f>D9*25/100</f>
        <v>25000</v>
      </c>
      <c r="F9" s="7">
        <f t="shared" si="0"/>
        <v>75000</v>
      </c>
      <c r="G9" s="13">
        <f>D9/D14</f>
        <v>0.06042296072507553</v>
      </c>
      <c r="H9" s="14">
        <f>D9/D16</f>
        <v>0.025</v>
      </c>
    </row>
    <row r="10" spans="1:8" ht="15" customHeight="1">
      <c r="A10" s="46"/>
      <c r="B10" s="24"/>
      <c r="C10" s="15" t="s">
        <v>8</v>
      </c>
      <c r="D10" s="16">
        <v>1185000</v>
      </c>
      <c r="E10" s="17"/>
      <c r="F10" s="16">
        <f t="shared" si="0"/>
        <v>1185000</v>
      </c>
      <c r="G10" s="13"/>
      <c r="H10" s="14">
        <f>D10/D16</f>
        <v>0.29625</v>
      </c>
    </row>
    <row r="11" spans="1:8" ht="24.75" customHeight="1">
      <c r="A11" s="47">
        <v>5</v>
      </c>
      <c r="B11" s="8" t="s">
        <v>4</v>
      </c>
      <c r="C11" s="6" t="s">
        <v>7</v>
      </c>
      <c r="D11" s="7">
        <v>85000</v>
      </c>
      <c r="E11" s="7">
        <f>D11*25/100</f>
        <v>21250</v>
      </c>
      <c r="F11" s="7">
        <f t="shared" si="0"/>
        <v>63750</v>
      </c>
      <c r="G11" s="13">
        <f>D11/D14</f>
        <v>0.0513595166163142</v>
      </c>
      <c r="H11" s="14">
        <f>D11/D16</f>
        <v>0.02125</v>
      </c>
    </row>
    <row r="12" spans="1:8" ht="24.75" customHeight="1">
      <c r="A12" s="47">
        <v>6</v>
      </c>
      <c r="B12" s="8" t="s">
        <v>5</v>
      </c>
      <c r="C12" s="6" t="s">
        <v>7</v>
      </c>
      <c r="D12" s="7">
        <v>30000</v>
      </c>
      <c r="E12" s="7">
        <f>D12*25/100</f>
        <v>7500</v>
      </c>
      <c r="F12" s="7">
        <f t="shared" si="0"/>
        <v>22500</v>
      </c>
      <c r="G12" s="13">
        <f>D12/D14</f>
        <v>0.01812688821752266</v>
      </c>
      <c r="H12" s="14">
        <f>D12/D16</f>
        <v>0.0075</v>
      </c>
    </row>
    <row r="13" spans="1:8" ht="24.75" customHeight="1">
      <c r="A13" s="47">
        <v>7</v>
      </c>
      <c r="B13" s="8" t="s">
        <v>6</v>
      </c>
      <c r="C13" s="6" t="s">
        <v>7</v>
      </c>
      <c r="D13" s="7">
        <v>10000</v>
      </c>
      <c r="E13" s="7">
        <f>D13*25/100</f>
        <v>2500</v>
      </c>
      <c r="F13" s="7">
        <f t="shared" si="0"/>
        <v>7500</v>
      </c>
      <c r="G13" s="13">
        <f>D13/D14</f>
        <v>0.006042296072507553</v>
      </c>
      <c r="H13" s="14">
        <f>D13/D16</f>
        <v>0.0025</v>
      </c>
    </row>
    <row r="14" spans="1:8" ht="24.75" customHeight="1">
      <c r="A14" s="39" t="s">
        <v>19</v>
      </c>
      <c r="B14" s="40"/>
      <c r="C14" s="9" t="s">
        <v>7</v>
      </c>
      <c r="D14" s="7">
        <f>D5+D7+D8+D9+D11+D12+D13</f>
        <v>1655000</v>
      </c>
      <c r="E14" s="29"/>
      <c r="F14" s="29"/>
      <c r="G14" s="13">
        <f>SUM(G5:G13)</f>
        <v>1</v>
      </c>
      <c r="H14" s="14">
        <f>SUM(H5:H13)</f>
        <v>0.9999999999999999</v>
      </c>
    </row>
    <row r="15" spans="1:8" ht="24.75" customHeight="1">
      <c r="A15" s="41"/>
      <c r="B15" s="42"/>
      <c r="C15" s="3" t="s">
        <v>20</v>
      </c>
      <c r="D15" s="7">
        <f>D16-D14</f>
        <v>2345000</v>
      </c>
      <c r="E15" s="29"/>
      <c r="F15" s="29"/>
      <c r="G15" s="29"/>
      <c r="H15" s="30"/>
    </row>
    <row r="16" spans="1:8" ht="24.75" customHeight="1" thickBot="1">
      <c r="A16" s="25" t="s">
        <v>21</v>
      </c>
      <c r="B16" s="26"/>
      <c r="C16" s="27"/>
      <c r="D16" s="10">
        <v>4000000</v>
      </c>
      <c r="E16" s="31"/>
      <c r="F16" s="31"/>
      <c r="G16" s="31"/>
      <c r="H16" s="32"/>
    </row>
    <row r="17" spans="1:16" ht="34.5" customHeight="1">
      <c r="A17" s="28" t="s">
        <v>22</v>
      </c>
      <c r="B17" s="28"/>
      <c r="C17" s="28"/>
      <c r="D17" s="28"/>
      <c r="E17" s="28"/>
      <c r="F17" s="28"/>
      <c r="G17" s="28"/>
      <c r="H17" s="28"/>
      <c r="I17" s="4"/>
      <c r="J17" s="4"/>
      <c r="K17" s="4"/>
      <c r="L17" s="4"/>
      <c r="M17" s="4"/>
      <c r="N17" s="12"/>
      <c r="O17" s="12"/>
      <c r="P17" s="12"/>
    </row>
  </sheetData>
  <sheetProtection/>
  <mergeCells count="17">
    <mergeCell ref="A16:C16"/>
    <mergeCell ref="A17:H17"/>
    <mergeCell ref="E14:F14"/>
    <mergeCell ref="E15:H16"/>
    <mergeCell ref="A1:H1"/>
    <mergeCell ref="A2:H2"/>
    <mergeCell ref="A14:B15"/>
    <mergeCell ref="H3:H4"/>
    <mergeCell ref="A3:A4"/>
    <mergeCell ref="A5:A6"/>
    <mergeCell ref="A9:A10"/>
    <mergeCell ref="B3:C4"/>
    <mergeCell ref="D3:D4"/>
    <mergeCell ref="E3:F3"/>
    <mergeCell ref="G3:G4"/>
    <mergeCell ref="B5:B6"/>
    <mergeCell ref="B9:B10"/>
  </mergeCells>
  <printOptions/>
  <pageMargins left="0.7" right="0.7" top="0.75" bottom="0.75" header="0.3" footer="0.3"/>
  <pageSetup horizontalDpi="600" verticalDpi="600" orientation="landscape" paperSize="9" r:id="rId1"/>
  <ignoredErrors>
    <ignoredError sqref="F6 F10 G1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Yasemen</dc:creator>
  <cp:keywords/>
  <dc:description/>
  <cp:lastModifiedBy>Yasemen</cp:lastModifiedBy>
  <cp:lastPrinted>2009-04-16T11:37:08Z</cp:lastPrinted>
  <dcterms:created xsi:type="dcterms:W3CDTF">2009-03-31T13:04:22Z</dcterms:created>
  <dcterms:modified xsi:type="dcterms:W3CDTF">2009-04-16T11:37:45Z</dcterms:modified>
  <cp:category/>
  <cp:version/>
  <cp:contentType/>
  <cp:contentStatus/>
</cp:coreProperties>
</file>